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HDD/Dropbox/ChairOffice/Dersler-Courses/CS491-492/Grading Forms/"/>
    </mc:Choice>
  </mc:AlternateContent>
  <xr:revisionPtr revIDLastSave="0" documentId="13_ncr:1_{FFB2A43F-42BE-EF4F-B319-3171188F35CC}" xr6:coauthVersionLast="36" xr6:coauthVersionMax="36" xr10:uidLastSave="{00000000-0000-0000-0000-000000000000}"/>
  <bookViews>
    <workbookView xWindow="7680" yWindow="1920" windowWidth="32860" windowHeight="23380" tabRatio="853" xr2:uid="{00000000-000D-0000-FFFF-FFFF00000000}"/>
  </bookViews>
  <sheets>
    <sheet name="Form" sheetId="7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Form!$A$1:$G$44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7" l="1"/>
  <c r="C37" i="7" s="1"/>
  <c r="C38" i="7" s="1"/>
  <c r="C39" i="7" s="1"/>
  <c r="G25" i="7"/>
  <c r="G38" i="7"/>
  <c r="G39" i="7" s="1"/>
  <c r="G37" i="7"/>
  <c r="G15" i="7"/>
  <c r="G23" i="7"/>
  <c r="G20" i="7"/>
  <c r="G16" i="7"/>
  <c r="G14" i="7"/>
  <c r="F37" i="7"/>
  <c r="F38" i="7"/>
  <c r="F39" i="7" s="1"/>
  <c r="E37" i="7"/>
  <c r="E38" i="7" s="1"/>
  <c r="E39" i="7" s="1"/>
  <c r="D37" i="7"/>
  <c r="D38" i="7" s="1"/>
  <c r="D39" i="7" s="1"/>
</calcChain>
</file>

<file path=xl/sharedStrings.xml><?xml version="1.0" encoding="utf-8"?>
<sst xmlns="http://schemas.openxmlformats.org/spreadsheetml/2006/main" count="61" uniqueCount="59">
  <si>
    <t>CS491 Senior Design Project I Grade Form</t>
  </si>
  <si>
    <t xml:space="preserve">Title of the project: </t>
  </si>
  <si>
    <t>Group Grades:</t>
  </si>
  <si>
    <t>Average</t>
  </si>
  <si>
    <t>Supervisor</t>
  </si>
  <si>
    <t>Jury
Member 1</t>
  </si>
  <si>
    <t>Jury
Member 2</t>
  </si>
  <si>
    <t>Semester/Year:</t>
  </si>
  <si>
    <t>Letter grade</t>
  </si>
  <si>
    <t>Individual Grades (by the supervisor):</t>
  </si>
  <si>
    <t>Jury member 1</t>
  </si>
  <si>
    <t>Jury member 2</t>
  </si>
  <si>
    <t>Name</t>
  </si>
  <si>
    <t>Signature</t>
  </si>
  <si>
    <t>Student Name:</t>
  </si>
  <si>
    <t xml:space="preserve">Student ID: </t>
  </si>
  <si>
    <t>High-Level Design:</t>
  </si>
  <si>
    <t>Reports:</t>
  </si>
  <si>
    <t>Rng</t>
  </si>
  <si>
    <t>Ltr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</si>
  <si>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</si>
  <si>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</si>
  <si>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</si>
  <si>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</si>
  <si>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</si>
  <si>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</si>
  <si>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</si>
  <si>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</si>
  <si>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</si>
  <si>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</si>
  <si>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</si>
  <si>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?</t>
  </si>
  <si>
    <t>2.1</t>
  </si>
  <si>
    <t>1.1</t>
  </si>
  <si>
    <t>2.3</t>
  </si>
  <si>
    <t>2.2</t>
  </si>
  <si>
    <t>4.1</t>
  </si>
  <si>
    <t>5.2</t>
  </si>
  <si>
    <t>5.1</t>
  </si>
  <si>
    <r>
      <t>G1)</t>
    </r>
    <r>
      <rPr>
        <sz val="9"/>
        <rFont val="Tahoma"/>
        <family val="2"/>
        <charset val="162"/>
      </rPr>
      <t xml:space="preserve"> Capable of identifying and formulating a complex engineering problem, including the specification of functional and non-functional requirements, and effective use of system models (out of 10)</t>
    </r>
  </si>
  <si>
    <t>Specification/Analysis</t>
  </si>
  <si>
    <r>
      <t>G0)</t>
    </r>
    <r>
      <rPr>
        <sz val="9"/>
        <rFont val="Tahoma"/>
        <family val="2"/>
        <charset val="162"/>
      </rPr>
      <t xml:space="preserve"> Innovation: creation of better or more effective products, systems, services, or technologies that have the potential to be accepted by markets, governments, and society (out of 20)</t>
    </r>
  </si>
  <si>
    <t xml:space="preserve">Innovation expert:
</t>
  </si>
  <si>
    <t>Fall/2020</t>
  </si>
  <si>
    <t xml:space="preserve">Presentation and Demo: </t>
  </si>
  <si>
    <t>5.3</t>
  </si>
  <si>
    <t>5.4</t>
  </si>
  <si>
    <r>
      <t>G2)</t>
    </r>
    <r>
      <rPr>
        <sz val="9"/>
        <rFont val="Tahoma"/>
        <family val="2"/>
        <charset val="162"/>
      </rPr>
      <t xml:space="preserve"> Capable of considering risks (out of 5)</t>
    </r>
  </si>
  <si>
    <r>
      <t>G3)</t>
    </r>
    <r>
      <rPr>
        <sz val="9"/>
        <rFont val="Tahoma"/>
        <family val="2"/>
        <charset val="162"/>
      </rPr>
      <t xml:space="preserve"> Recognizes ethical and professional responsibilities in engineering situations (out of 5)</t>
    </r>
  </si>
  <si>
    <r>
      <t>G9)</t>
    </r>
    <r>
      <rPr>
        <sz val="9"/>
        <rFont val="Tahoma"/>
        <family val="2"/>
        <charset val="162"/>
      </rPr>
      <t xml:space="preserve"> Capable of taking into consideration public health, safety, and welfare, as well as global, cultural, social, environmental, and economic factors in engineering design process (out of 5)</t>
    </r>
  </si>
  <si>
    <r>
      <t>G11)</t>
    </r>
    <r>
      <rPr>
        <sz val="9"/>
        <rFont val="Tahoma"/>
        <family val="2"/>
        <charset val="162"/>
      </rPr>
      <t xml:space="preserve"> Contribution/participation in the project (out of 18)
</t>
    </r>
    <r>
      <rPr>
        <i/>
        <sz val="9"/>
        <rFont val="Tahoma"/>
        <family val="2"/>
        <charset val="162"/>
      </rPr>
      <t>If the grade is below 5, the letter grade is F.</t>
    </r>
  </si>
  <si>
    <r>
      <rPr>
        <b/>
        <sz val="9"/>
        <rFont val="Tahoma"/>
        <family val="2"/>
        <charset val="162"/>
      </rPr>
      <t xml:space="preserve">G12) </t>
    </r>
    <r>
      <rPr>
        <sz val="9"/>
        <rFont val="Tahoma"/>
        <family val="2"/>
        <charset val="162"/>
      </rPr>
      <t>Contributes and functions effectively on a team (out of 4)</t>
    </r>
  </si>
  <si>
    <r>
      <rPr>
        <b/>
        <sz val="9"/>
        <rFont val="Tahoma"/>
        <family val="2"/>
        <charset val="162"/>
      </rPr>
      <t>G14)</t>
    </r>
    <r>
      <rPr>
        <sz val="9"/>
        <rFont val="Tahoma"/>
        <family val="2"/>
        <charset val="162"/>
      </rPr>
      <t xml:space="preserve"> Takes lead role and shares leadership on a team (out of 4)</t>
    </r>
  </si>
  <si>
    <r>
      <t>Group average</t>
    </r>
    <r>
      <rPr>
        <sz val="11"/>
        <rFont val="Tahoma"/>
        <family val="2"/>
        <charset val="162"/>
      </rPr>
      <t xml:space="preserve"> (out of 70)
</t>
    </r>
    <r>
      <rPr>
        <i/>
        <sz val="9"/>
        <rFont val="Tahoma"/>
        <family val="2"/>
        <charset val="162"/>
      </rPr>
      <t>(Copy from above for all members)</t>
    </r>
  </si>
  <si>
    <t>Group Average (out of 70)</t>
  </si>
  <si>
    <r>
      <t>G5)</t>
    </r>
    <r>
      <rPr>
        <sz val="9"/>
        <rFont val="Tahoma"/>
        <family val="2"/>
        <charset val="162"/>
      </rPr>
      <t xml:space="preserve"> Extent, creativity, and validity of the engineering design principles that were used to carry out the project (out of 10)</t>
    </r>
  </si>
  <si>
    <r>
      <rPr>
        <b/>
        <sz val="9"/>
        <rFont val="Tahoma"/>
        <family val="2"/>
        <charset val="162"/>
      </rPr>
      <t>G10)</t>
    </r>
    <r>
      <rPr>
        <sz val="9"/>
        <rFont val="Tahoma"/>
        <family val="2"/>
        <charset val="162"/>
      </rPr>
      <t xml:space="preserve"> Progress,  demo and presentation performance (out of 10)</t>
    </r>
  </si>
  <si>
    <r>
      <rPr>
        <b/>
        <sz val="9"/>
        <rFont val="Tahoma"/>
        <family val="2"/>
        <charset val="162"/>
      </rPr>
      <t>G13)</t>
    </r>
    <r>
      <rPr>
        <sz val="9"/>
        <rFont val="Tahoma"/>
        <family val="2"/>
        <charset val="162"/>
      </rPr>
      <t xml:space="preserve"> Helps creating a collaborative and inclusive team-work environment (out of 4)</t>
    </r>
  </si>
  <si>
    <r>
      <rPr>
        <b/>
        <sz val="9"/>
        <rFont val="Tahoma"/>
        <family val="2"/>
        <charset val="162"/>
      </rPr>
      <t xml:space="preserve">G4) </t>
    </r>
    <r>
      <rPr>
        <sz val="9"/>
        <rFont val="Tahoma"/>
        <family val="2"/>
        <charset val="162"/>
      </rPr>
      <t xml:space="preserve">Able to  establish goals and plan tasks (out of 5)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</si>
</sst>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ahoma"/>
      <family val="2"/>
      <charset val="162"/>
    </font>
    <font>
      <sz val="12"/>
      <name val="Tahoma"/>
      <family val="2"/>
      <charset val="162"/>
    </font>
    <font>
      <b/>
      <sz val="12"/>
      <name val="Tahoma"/>
      <family val="2"/>
      <charset val="162"/>
    </font>
    <font>
      <i/>
      <u/>
      <sz val="12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sz val="9"/>
      <name val="Tahoma"/>
      <family val="2"/>
      <charset val="162"/>
    </font>
    <font>
      <sz val="10"/>
      <name val="Tahoma"/>
      <family val="2"/>
      <charset val="162"/>
    </font>
    <font>
      <i/>
      <sz val="9"/>
      <name val="Tahoma"/>
      <family val="2"/>
      <charset val="162"/>
    </font>
    <font>
      <b/>
      <sz val="9"/>
      <name val="Tahoma"/>
      <family val="2"/>
      <charset val="162"/>
    </font>
    <font>
      <sz val="10"/>
      <name val="Arial"/>
      <family val="2"/>
      <charset val="162"/>
    </font>
    <font>
      <b/>
      <sz val="10"/>
      <name val="Tahoma"/>
      <family val="2"/>
      <charset val="162"/>
    </font>
    <font>
      <sz val="10"/>
      <color rgb="FFDDDDDD"/>
      <name val="Tahoma"/>
      <family val="2"/>
      <charset val="162"/>
    </font>
    <font>
      <sz val="11"/>
      <color rgb="FFDDDDDD"/>
      <name val="Tahoma"/>
      <family val="2"/>
      <charset val="16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0"/>
      <name val="Tahoma"/>
      <family val="2"/>
    </font>
    <font>
      <sz val="9"/>
      <name val="Arial"/>
      <family val="2"/>
      <charset val="16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0" fontId="1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/>
    <xf numFmtId="0" fontId="15" fillId="0" borderId="0" xfId="1" applyFont="1"/>
    <xf numFmtId="1" fontId="7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vertical="top"/>
    </xf>
    <xf numFmtId="1" fontId="13" fillId="0" borderId="0" xfId="0" applyNumberFormat="1" applyFont="1" applyAlignment="1">
      <alignment vertical="center"/>
    </xf>
    <xf numFmtId="1" fontId="9" fillId="0" borderId="0" xfId="0" applyNumberFormat="1" applyFont="1"/>
    <xf numFmtId="1" fontId="7" fillId="0" borderId="0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49" fontId="9" fillId="0" borderId="0" xfId="0" applyNumberFormat="1" applyFont="1" applyAlignment="1"/>
    <xf numFmtId="49" fontId="9" fillId="0" borderId="0" xfId="0" applyNumberFormat="1" applyFont="1" applyAlignment="1">
      <alignment vertical="center"/>
    </xf>
    <xf numFmtId="49" fontId="7" fillId="0" borderId="0" xfId="0" applyNumberFormat="1" applyFont="1" applyAlignment="1"/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0" xfId="0" applyFont="1"/>
    <xf numFmtId="0" fontId="20" fillId="0" borderId="12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center"/>
    </xf>
  </cellXfs>
  <cellStyles count="19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1" xr:uid="{00000000-0005-0000-0000-000011000000}"/>
    <cellStyle name="Normal 3" xfId="2" xr:uid="{00000000-0005-0000-0000-000012000000}"/>
  </cellStyles>
  <dxfs count="8"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4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5737A2B-E024-441D-BDD0-E5427718E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="150" zoomScaleNormal="150" zoomScalePageLayoutView="150" workbookViewId="0">
      <selection activeCell="A17" sqref="A17:C17"/>
    </sheetView>
  </sheetViews>
  <sheetFormatPr baseColWidth="10" defaultColWidth="8.83203125" defaultRowHeight="13" x14ac:dyDescent="0.15"/>
  <cols>
    <col min="1" max="1" width="25.6640625" style="7" customWidth="1"/>
    <col min="2" max="2" width="14.6640625" style="7" customWidth="1"/>
    <col min="3" max="7" width="12.6640625" style="7" customWidth="1"/>
    <col min="8" max="8" width="4.6640625" style="36" customWidth="1"/>
    <col min="9" max="9" width="4.5" style="7" bestFit="1" customWidth="1"/>
    <col min="10" max="10" width="4" style="7" bestFit="1" customWidth="1"/>
    <col min="11" max="16384" width="8.83203125" style="7"/>
  </cols>
  <sheetData>
    <row r="1" spans="1:11" ht="18" x14ac:dyDescent="0.2">
      <c r="B1" s="1" t="s">
        <v>0</v>
      </c>
    </row>
    <row r="2" spans="1:11" x14ac:dyDescent="0.15">
      <c r="A2" s="83"/>
      <c r="B2" s="83"/>
      <c r="C2" s="83"/>
      <c r="D2" s="83"/>
      <c r="E2" s="83"/>
      <c r="F2" s="83"/>
      <c r="G2" s="83"/>
      <c r="I2" s="9"/>
      <c r="J2" s="9"/>
    </row>
    <row r="3" spans="1:11" ht="14" x14ac:dyDescent="0.15">
      <c r="E3" s="84" t="s">
        <v>7</v>
      </c>
      <c r="F3" s="84"/>
      <c r="G3" s="12" t="s">
        <v>43</v>
      </c>
      <c r="J3" s="9"/>
    </row>
    <row r="4" spans="1:11" x14ac:dyDescent="0.15">
      <c r="A4" s="83"/>
      <c r="B4" s="83"/>
      <c r="C4" s="83"/>
      <c r="D4" s="83"/>
      <c r="E4" s="83"/>
      <c r="F4" s="83"/>
      <c r="G4" s="83"/>
    </row>
    <row r="5" spans="1:11" ht="20" customHeight="1" x14ac:dyDescent="0.15">
      <c r="A5" s="2" t="s">
        <v>1</v>
      </c>
      <c r="B5" s="85"/>
      <c r="C5" s="85"/>
      <c r="D5" s="85"/>
      <c r="E5" s="85"/>
      <c r="F5" s="85"/>
      <c r="G5" s="85"/>
    </row>
    <row r="6" spans="1:11" ht="20" customHeight="1" x14ac:dyDescent="0.15">
      <c r="B6" s="86"/>
      <c r="C6" s="86"/>
      <c r="D6" s="86"/>
      <c r="E6" s="86"/>
      <c r="F6" s="86"/>
      <c r="G6" s="86"/>
    </row>
    <row r="8" spans="1:11" ht="15" x14ac:dyDescent="0.15">
      <c r="A8" s="3" t="s">
        <v>2</v>
      </c>
    </row>
    <row r="9" spans="1:11" ht="15" x14ac:dyDescent="0.15">
      <c r="A9" s="3"/>
    </row>
    <row r="10" spans="1:11" ht="39" customHeight="1" x14ac:dyDescent="0.15">
      <c r="A10" s="55" t="s">
        <v>41</v>
      </c>
      <c r="B10" s="55"/>
      <c r="C10" s="55"/>
      <c r="D10" s="81" t="s">
        <v>42</v>
      </c>
      <c r="E10" s="82"/>
      <c r="F10" s="82"/>
      <c r="G10" s="29"/>
    </row>
    <row r="11" spans="1:11" x14ac:dyDescent="0.15">
      <c r="A11" s="20"/>
      <c r="B11" s="20"/>
      <c r="C11" s="20"/>
      <c r="D11" s="23"/>
      <c r="E11" s="23"/>
      <c r="F11" s="23"/>
      <c r="G11" s="30"/>
    </row>
    <row r="12" spans="1:11" ht="26" x14ac:dyDescent="0.15">
      <c r="D12" s="13" t="s">
        <v>4</v>
      </c>
      <c r="E12" s="14" t="s">
        <v>5</v>
      </c>
      <c r="F12" s="14" t="s">
        <v>6</v>
      </c>
      <c r="G12" s="31" t="s">
        <v>3</v>
      </c>
      <c r="I12" s="6"/>
      <c r="J12" s="6"/>
      <c r="K12" s="5"/>
    </row>
    <row r="13" spans="1:11" ht="15" x14ac:dyDescent="0.15">
      <c r="A13" s="4" t="s">
        <v>40</v>
      </c>
      <c r="G13" s="32"/>
    </row>
    <row r="14" spans="1:11" s="11" customFormat="1" ht="55" customHeight="1" x14ac:dyDescent="0.15">
      <c r="A14" s="73" t="s">
        <v>39</v>
      </c>
      <c r="B14" s="74"/>
      <c r="C14" s="75"/>
      <c r="D14" s="16"/>
      <c r="E14" s="16"/>
      <c r="F14" s="46"/>
      <c r="G14" s="29" t="str">
        <f>IFERROR(AVERAGE(D14:F14),"")</f>
        <v/>
      </c>
      <c r="H14" s="37" t="s">
        <v>33</v>
      </c>
      <c r="K14" s="41"/>
    </row>
    <row r="15" spans="1:11" s="11" customFormat="1" ht="38" customHeight="1" x14ac:dyDescent="0.15">
      <c r="A15" s="73" t="s">
        <v>47</v>
      </c>
      <c r="B15" s="74"/>
      <c r="C15" s="75"/>
      <c r="D15" s="16"/>
      <c r="E15" s="16"/>
      <c r="F15" s="46"/>
      <c r="G15" s="29" t="str">
        <f>IFERROR(AVERAGE(D15:F15),"")</f>
        <v/>
      </c>
      <c r="H15" s="37" t="s">
        <v>34</v>
      </c>
    </row>
    <row r="16" spans="1:11" s="11" customFormat="1" ht="25.5" customHeight="1" x14ac:dyDescent="0.15">
      <c r="A16" s="55" t="s">
        <v>48</v>
      </c>
      <c r="B16" s="55"/>
      <c r="C16" s="55"/>
      <c r="D16" s="16"/>
      <c r="E16" s="16"/>
      <c r="F16" s="52"/>
      <c r="G16" s="29" t="str">
        <f>IFERROR(AVERAGE(D16:F16),"")</f>
        <v/>
      </c>
      <c r="H16" s="37" t="s">
        <v>36</v>
      </c>
    </row>
    <row r="17" spans="1:10" s="11" customFormat="1" ht="30" customHeight="1" x14ac:dyDescent="0.15">
      <c r="A17" s="56" t="s">
        <v>58</v>
      </c>
      <c r="B17" s="80"/>
      <c r="C17" s="80"/>
      <c r="D17" s="16"/>
      <c r="E17" s="16"/>
      <c r="F17" s="52"/>
      <c r="G17" s="29"/>
      <c r="H17" s="37" t="s">
        <v>46</v>
      </c>
    </row>
    <row r="18" spans="1:10" x14ac:dyDescent="0.15">
      <c r="A18" s="48"/>
      <c r="D18" s="11"/>
      <c r="E18" s="11"/>
      <c r="F18" s="11"/>
      <c r="G18" s="41"/>
    </row>
    <row r="19" spans="1:10" ht="15" x14ac:dyDescent="0.15">
      <c r="A19" s="4" t="s">
        <v>16</v>
      </c>
      <c r="D19" s="11"/>
      <c r="E19" s="11"/>
      <c r="F19" s="11"/>
      <c r="G19" s="41"/>
    </row>
    <row r="20" spans="1:10" s="11" customFormat="1" ht="37" customHeight="1" x14ac:dyDescent="0.15">
      <c r="A20" s="73" t="s">
        <v>55</v>
      </c>
      <c r="B20" s="74"/>
      <c r="C20" s="75"/>
      <c r="D20" s="46"/>
      <c r="E20" s="46"/>
      <c r="F20" s="46"/>
      <c r="G20" s="29" t="str">
        <f>IFERROR(AVERAGE(D20:F20),"")</f>
        <v/>
      </c>
      <c r="H20" s="37" t="s">
        <v>32</v>
      </c>
    </row>
    <row r="21" spans="1:10" s="11" customFormat="1" ht="18" customHeight="1" x14ac:dyDescent="0.15">
      <c r="A21" s="4" t="s">
        <v>17</v>
      </c>
      <c r="B21" s="7"/>
      <c r="C21" s="7"/>
      <c r="G21" s="41"/>
      <c r="H21" s="37"/>
    </row>
    <row r="22" spans="1:10" s="51" customFormat="1" ht="50" customHeight="1" x14ac:dyDescent="0.15">
      <c r="A22" s="77" t="s">
        <v>49</v>
      </c>
      <c r="B22" s="78"/>
      <c r="C22" s="79"/>
      <c r="D22" s="49"/>
      <c r="E22" s="49"/>
      <c r="F22" s="49"/>
      <c r="G22" s="50"/>
      <c r="H22" s="53" t="s">
        <v>35</v>
      </c>
    </row>
    <row r="23" spans="1:10" s="11" customFormat="1" ht="20" customHeight="1" x14ac:dyDescent="0.15">
      <c r="A23" s="76"/>
      <c r="B23" s="76"/>
      <c r="C23" s="76"/>
      <c r="D23" s="42"/>
      <c r="E23" s="42"/>
      <c r="F23" s="43"/>
      <c r="G23" s="44" t="str">
        <f>IFERROR(AVERAGE(D23:F23),"")</f>
        <v/>
      </c>
      <c r="H23" s="39"/>
      <c r="I23" s="40"/>
    </row>
    <row r="24" spans="1:10" s="11" customFormat="1" ht="20" customHeight="1" x14ac:dyDescent="0.15">
      <c r="A24" s="4" t="s">
        <v>44</v>
      </c>
      <c r="B24" s="7"/>
      <c r="C24" s="7"/>
      <c r="G24" s="41"/>
      <c r="H24" s="37"/>
    </row>
    <row r="25" spans="1:10" s="11" customFormat="1" ht="27" customHeight="1" x14ac:dyDescent="0.15">
      <c r="A25" s="65" t="s">
        <v>56</v>
      </c>
      <c r="B25" s="66"/>
      <c r="C25" s="67"/>
      <c r="D25" s="47"/>
      <c r="E25" s="47"/>
      <c r="F25" s="47"/>
      <c r="G25" s="29" t="str">
        <f>IFERROR(AVERAGE(D25:F25),"")</f>
        <v/>
      </c>
      <c r="H25" s="37"/>
    </row>
    <row r="26" spans="1:10" ht="23.25" customHeight="1" thickBot="1" x14ac:dyDescent="0.2">
      <c r="A26" s="20"/>
      <c r="B26" s="20"/>
      <c r="C26" s="20"/>
      <c r="D26" s="21"/>
      <c r="E26" s="21"/>
      <c r="F26" s="22"/>
      <c r="G26" s="33"/>
      <c r="I26" s="26"/>
      <c r="J26" s="26"/>
    </row>
    <row r="27" spans="1:10" ht="15" thickBot="1" x14ac:dyDescent="0.2">
      <c r="D27" s="68" t="s">
        <v>54</v>
      </c>
      <c r="E27" s="68"/>
      <c r="F27" s="68"/>
      <c r="G27" s="45" t="e">
        <f>G10+G14+G15+G16+G17+G20+G22+G25</f>
        <v>#VALUE!</v>
      </c>
      <c r="I27" s="26"/>
      <c r="J27" s="26"/>
    </row>
    <row r="28" spans="1:10" x14ac:dyDescent="0.15">
      <c r="I28" s="26" t="s">
        <v>18</v>
      </c>
      <c r="J28" s="26" t="s">
        <v>19</v>
      </c>
    </row>
    <row r="29" spans="1:10" ht="15" x14ac:dyDescent="0.15">
      <c r="A29" s="3" t="s">
        <v>9</v>
      </c>
      <c r="I29" s="26">
        <v>0</v>
      </c>
      <c r="J29" s="26" t="s">
        <v>20</v>
      </c>
    </row>
    <row r="30" spans="1:10" ht="43" customHeight="1" x14ac:dyDescent="0.15">
      <c r="I30" s="27">
        <v>45</v>
      </c>
      <c r="J30" s="27" t="s">
        <v>21</v>
      </c>
    </row>
    <row r="31" spans="1:10" ht="28" customHeight="1" x14ac:dyDescent="0.15">
      <c r="A31" s="69" t="s">
        <v>14</v>
      </c>
      <c r="B31" s="70"/>
      <c r="C31" s="24"/>
      <c r="D31" s="17"/>
      <c r="E31" s="17"/>
      <c r="F31" s="17"/>
      <c r="G31" s="17"/>
      <c r="I31" s="27">
        <v>50</v>
      </c>
      <c r="J31" s="27" t="s">
        <v>22</v>
      </c>
    </row>
    <row r="32" spans="1:10" s="11" customFormat="1" ht="28" customHeight="1" x14ac:dyDescent="0.15">
      <c r="A32" s="71" t="s">
        <v>15</v>
      </c>
      <c r="B32" s="72"/>
      <c r="D32" s="18"/>
      <c r="E32" s="18"/>
      <c r="F32" s="18"/>
      <c r="G32" s="18"/>
      <c r="H32" s="37"/>
      <c r="I32" s="27">
        <v>55</v>
      </c>
      <c r="J32" s="27" t="s">
        <v>23</v>
      </c>
    </row>
    <row r="33" spans="1:10" s="11" customFormat="1" ht="30" customHeight="1" x14ac:dyDescent="0.15">
      <c r="A33" s="55" t="s">
        <v>50</v>
      </c>
      <c r="B33" s="56"/>
      <c r="C33" s="24"/>
      <c r="D33" s="19"/>
      <c r="E33" s="19"/>
      <c r="F33" s="19"/>
      <c r="G33" s="19"/>
      <c r="H33" s="37" t="s">
        <v>32</v>
      </c>
      <c r="I33" s="27">
        <v>60</v>
      </c>
      <c r="J33" s="27" t="s">
        <v>24</v>
      </c>
    </row>
    <row r="34" spans="1:10" s="11" customFormat="1" ht="30" customHeight="1" x14ac:dyDescent="0.15">
      <c r="A34" s="57" t="s">
        <v>51</v>
      </c>
      <c r="B34" s="64"/>
      <c r="C34" s="24"/>
      <c r="D34" s="19"/>
      <c r="E34" s="19"/>
      <c r="F34" s="19"/>
      <c r="G34" s="19"/>
      <c r="H34" s="37" t="s">
        <v>38</v>
      </c>
      <c r="I34" s="28">
        <v>65</v>
      </c>
      <c r="J34" s="28" t="s">
        <v>25</v>
      </c>
    </row>
    <row r="35" spans="1:10" s="11" customFormat="1" ht="30" customHeight="1" x14ac:dyDescent="0.15">
      <c r="A35" s="57" t="s">
        <v>57</v>
      </c>
      <c r="B35" s="58"/>
      <c r="C35" s="24"/>
      <c r="D35" s="19"/>
      <c r="E35" s="19"/>
      <c r="F35" s="19"/>
      <c r="G35" s="19"/>
      <c r="H35" s="37" t="s">
        <v>37</v>
      </c>
      <c r="I35" s="28">
        <v>70</v>
      </c>
      <c r="J35" s="28" t="s">
        <v>26</v>
      </c>
    </row>
    <row r="36" spans="1:10" s="11" customFormat="1" ht="30" customHeight="1" x14ac:dyDescent="0.15">
      <c r="A36" s="57" t="s">
        <v>52</v>
      </c>
      <c r="B36" s="58"/>
      <c r="C36" s="24"/>
      <c r="D36" s="19"/>
      <c r="E36" s="19"/>
      <c r="F36" s="19"/>
      <c r="G36" s="19"/>
      <c r="H36" s="37" t="s">
        <v>45</v>
      </c>
      <c r="I36" s="28">
        <v>75</v>
      </c>
      <c r="J36" s="28" t="s">
        <v>27</v>
      </c>
    </row>
    <row r="37" spans="1:10" ht="30" customHeight="1" x14ac:dyDescent="0.15">
      <c r="A37" s="59" t="s">
        <v>53</v>
      </c>
      <c r="B37" s="60"/>
      <c r="C37" s="34" t="e">
        <f>G27</f>
        <v>#VALUE!</v>
      </c>
      <c r="D37" s="29" t="e">
        <f>G27</f>
        <v>#VALUE!</v>
      </c>
      <c r="E37" s="29" t="e">
        <f>G27</f>
        <v>#VALUE!</v>
      </c>
      <c r="F37" s="29" t="str">
        <f>IF(ISBLANK(F31),"",G27)</f>
        <v/>
      </c>
      <c r="G37" s="29" t="str">
        <f>IF(ISBLANK(G31),"",G27)</f>
        <v/>
      </c>
      <c r="I37" s="28">
        <v>80</v>
      </c>
      <c r="J37" s="28" t="s">
        <v>28</v>
      </c>
    </row>
    <row r="38" spans="1:10" ht="25" customHeight="1" thickBot="1" x14ac:dyDescent="0.2">
      <c r="A38" s="61"/>
      <c r="B38" s="61"/>
      <c r="C38" s="35" t="e">
        <f>SUM(C33:C37)</f>
        <v>#VALUE!</v>
      </c>
      <c r="D38" s="35" t="e">
        <f>SUM(D33:D37)</f>
        <v>#VALUE!</v>
      </c>
      <c r="E38" s="35" t="e">
        <f>SUM(E33:E37)</f>
        <v>#VALUE!</v>
      </c>
      <c r="F38" s="35" t="str">
        <f>IF(ISBLANK(F31),"",SUM(F33:F37))</f>
        <v/>
      </c>
      <c r="G38" s="35" t="str">
        <f>IF(ISBLANK(G31),"",SUM(G33:G37))</f>
        <v/>
      </c>
      <c r="I38" s="28">
        <v>85</v>
      </c>
      <c r="J38" s="28" t="s">
        <v>29</v>
      </c>
    </row>
    <row r="39" spans="1:10" ht="25" customHeight="1" thickBot="1" x14ac:dyDescent="0.2">
      <c r="A39" s="62" t="s">
        <v>8</v>
      </c>
      <c r="B39" s="62"/>
      <c r="C39" s="25" t="e">
        <f>VLOOKUP(C38,$I$29:$J$40,2)</f>
        <v>#VALUE!</v>
      </c>
      <c r="D39" s="25" t="e">
        <f>VLOOKUP(D38,$I$29:$J$40,2)</f>
        <v>#VALUE!</v>
      </c>
      <c r="E39" s="25" t="e">
        <f>VLOOKUP(E38,$I$29:$J$40,2)</f>
        <v>#VALUE!</v>
      </c>
      <c r="F39" s="25" t="e">
        <f>VLOOKUP(F38,$I$29:$J$40,2)</f>
        <v>#N/A</v>
      </c>
      <c r="G39" s="25" t="e">
        <f>VLOOKUP(G38,$I$29:$J$40,2)</f>
        <v>#N/A</v>
      </c>
      <c r="I39" s="28">
        <v>90</v>
      </c>
      <c r="J39" s="28" t="s">
        <v>30</v>
      </c>
    </row>
    <row r="40" spans="1:10" x14ac:dyDescent="0.15">
      <c r="I40" s="27">
        <v>100</v>
      </c>
      <c r="J40" s="27" t="s">
        <v>31</v>
      </c>
    </row>
    <row r="41" spans="1:10" s="10" customFormat="1" ht="27" customHeight="1" x14ac:dyDescent="0.15">
      <c r="A41" s="8"/>
      <c r="B41" s="63" t="s">
        <v>12</v>
      </c>
      <c r="C41" s="63"/>
      <c r="D41" s="63"/>
      <c r="E41" s="63" t="s">
        <v>13</v>
      </c>
      <c r="F41" s="63"/>
      <c r="G41" s="63"/>
      <c r="H41" s="38"/>
    </row>
    <row r="42" spans="1:10" s="10" customFormat="1" ht="27" customHeight="1" x14ac:dyDescent="0.15">
      <c r="A42" s="15" t="s">
        <v>4</v>
      </c>
      <c r="B42" s="54"/>
      <c r="C42" s="54"/>
      <c r="D42" s="54"/>
      <c r="E42" s="54"/>
      <c r="F42" s="54"/>
      <c r="G42" s="54"/>
      <c r="H42" s="38"/>
    </row>
    <row r="43" spans="1:10" s="10" customFormat="1" ht="24" customHeight="1" x14ac:dyDescent="0.15">
      <c r="A43" s="15" t="s">
        <v>10</v>
      </c>
      <c r="B43" s="54"/>
      <c r="C43" s="54"/>
      <c r="D43" s="54"/>
      <c r="E43" s="54"/>
      <c r="F43" s="54"/>
      <c r="G43" s="54"/>
      <c r="H43" s="38"/>
    </row>
    <row r="44" spans="1:10" ht="26" customHeight="1" x14ac:dyDescent="0.15">
      <c r="A44" s="15" t="s">
        <v>11</v>
      </c>
      <c r="B44" s="54"/>
      <c r="C44" s="54"/>
      <c r="D44" s="54"/>
      <c r="E44" s="54"/>
      <c r="F44" s="54"/>
      <c r="G44" s="54"/>
    </row>
  </sheetData>
  <mergeCells count="33">
    <mergeCell ref="A2:G2"/>
    <mergeCell ref="E3:F3"/>
    <mergeCell ref="A4:G4"/>
    <mergeCell ref="B5:G5"/>
    <mergeCell ref="B6:G6"/>
    <mergeCell ref="A17:C17"/>
    <mergeCell ref="A14:C14"/>
    <mergeCell ref="A15:C15"/>
    <mergeCell ref="A16:C16"/>
    <mergeCell ref="D10:F10"/>
    <mergeCell ref="A10:C10"/>
    <mergeCell ref="A25:C25"/>
    <mergeCell ref="D27:F27"/>
    <mergeCell ref="A31:B31"/>
    <mergeCell ref="A32:B32"/>
    <mergeCell ref="A20:C20"/>
    <mergeCell ref="A23:C23"/>
    <mergeCell ref="A22:C22"/>
    <mergeCell ref="B44:D44"/>
    <mergeCell ref="E44:G44"/>
    <mergeCell ref="A33:B33"/>
    <mergeCell ref="A35:B35"/>
    <mergeCell ref="A37:B37"/>
    <mergeCell ref="A38:B38"/>
    <mergeCell ref="A39:B39"/>
    <mergeCell ref="B41:D41"/>
    <mergeCell ref="E41:G41"/>
    <mergeCell ref="B42:D42"/>
    <mergeCell ref="E42:G42"/>
    <mergeCell ref="B43:D43"/>
    <mergeCell ref="E43:G43"/>
    <mergeCell ref="A34:B34"/>
    <mergeCell ref="A36:B36"/>
  </mergeCells>
  <conditionalFormatting sqref="D14:F14">
    <cfRule type="cellIs" dxfId="7" priority="12" stopIfTrue="1" operator="notBetween">
      <formula>0</formula>
      <formula>10</formula>
    </cfRule>
  </conditionalFormatting>
  <conditionalFormatting sqref="D15:F17">
    <cfRule type="cellIs" dxfId="6" priority="11" stopIfTrue="1" operator="notBetween">
      <formula>0</formula>
      <formula>5</formula>
    </cfRule>
  </conditionalFormatting>
  <conditionalFormatting sqref="D20:F20">
    <cfRule type="cellIs" dxfId="5" priority="10" stopIfTrue="1" operator="notBetween">
      <formula>0</formula>
      <formula>10</formula>
    </cfRule>
  </conditionalFormatting>
  <conditionalFormatting sqref="D22:F23">
    <cfRule type="cellIs" dxfId="4" priority="9" stopIfTrue="1" operator="notBetween">
      <formula>0</formula>
      <formula>5</formula>
    </cfRule>
  </conditionalFormatting>
  <conditionalFormatting sqref="G10">
    <cfRule type="cellIs" dxfId="3" priority="8" stopIfTrue="1" operator="notBetween">
      <formula>0</formula>
      <formula>20</formula>
    </cfRule>
  </conditionalFormatting>
  <conditionalFormatting sqref="G27 G14:G23 C37:G39">
    <cfRule type="expression" dxfId="2" priority="7">
      <formula>COUNTA($D$14:$F$14)=0</formula>
    </cfRule>
  </conditionalFormatting>
  <conditionalFormatting sqref="D25:F25">
    <cfRule type="cellIs" dxfId="1" priority="2" stopIfTrue="1" operator="notBetween">
      <formula>0</formula>
      <formula>5</formula>
    </cfRule>
  </conditionalFormatting>
  <conditionalFormatting sqref="G24:G25">
    <cfRule type="expression" dxfId="0" priority="1">
      <formula>COUNTA($D$12:$F$12)=0</formula>
    </cfRule>
  </conditionalFormatting>
  <printOptions horizontalCentered="1" verticalCentered="1"/>
  <pageMargins left="0.35433070866141736" right="0.31496062992125984" top="0.31496062992125984" bottom="0.6692913385826772" header="0.19685039370078741" footer="0.51181102362204722"/>
  <pageSetup paperSize="9" scale="72" orientation="portrait" horizontalDpi="0" verticalDpi="0"/>
  <headerFooter alignWithMargins="0">
    <oddFooter>&amp;C&amp;"Arial,İtalik"&amp;8Bilkent University, Computer Engineering Department</oddFooter>
  </headerFooter>
  <rowBreaks count="1" manualBreakCount="1">
    <brk id="44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Bilkent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Altay Güvenir</dc:creator>
  <cp:lastModifiedBy>Ibrahim Korpeoglu</cp:lastModifiedBy>
  <cp:lastPrinted>2020-10-22T10:43:12Z</cp:lastPrinted>
  <dcterms:created xsi:type="dcterms:W3CDTF">2008-11-11T20:30:49Z</dcterms:created>
  <dcterms:modified xsi:type="dcterms:W3CDTF">2021-01-05T07:11:37Z</dcterms:modified>
</cp:coreProperties>
</file>